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C45" i="1"/>
  <c r="C38"/>
  <c r="G52"/>
  <c r="E53"/>
  <c r="E52" s="1"/>
  <c r="F53"/>
  <c r="F52" s="1"/>
  <c r="G53"/>
  <c r="D53"/>
  <c r="D52" s="1"/>
  <c r="C54"/>
  <c r="C55"/>
  <c r="C56"/>
  <c r="C57"/>
  <c r="C58"/>
  <c r="C59"/>
  <c r="C60"/>
  <c r="G44"/>
  <c r="F44"/>
  <c r="E44"/>
  <c r="C44" s="1"/>
  <c r="D44"/>
  <c r="D15"/>
  <c r="D14" s="1"/>
  <c r="D13" s="1"/>
  <c r="E15"/>
  <c r="F15"/>
  <c r="F14" s="1"/>
  <c r="F13" s="1"/>
  <c r="G15"/>
  <c r="G14" s="1"/>
  <c r="G13" s="1"/>
  <c r="C17"/>
  <c r="C18"/>
  <c r="C19"/>
  <c r="C20"/>
  <c r="C21"/>
  <c r="C22"/>
  <c r="C23"/>
  <c r="C24"/>
  <c r="C25"/>
  <c r="C26"/>
  <c r="C27"/>
  <c r="C28"/>
  <c r="C29"/>
  <c r="C30"/>
  <c r="C31"/>
  <c r="C32"/>
  <c r="C16"/>
  <c r="D68"/>
  <c r="E68"/>
  <c r="F68"/>
  <c r="G68"/>
  <c r="C70"/>
  <c r="C69"/>
  <c r="C68" s="1"/>
  <c r="D65"/>
  <c r="E65"/>
  <c r="F65"/>
  <c r="G65"/>
  <c r="C67"/>
  <c r="C66"/>
  <c r="C62"/>
  <c r="C63"/>
  <c r="C64"/>
  <c r="D50"/>
  <c r="E50"/>
  <c r="F50"/>
  <c r="G50"/>
  <c r="C51"/>
  <c r="C50" s="1"/>
  <c r="D46"/>
  <c r="E46"/>
  <c r="F46"/>
  <c r="G46"/>
  <c r="C48"/>
  <c r="C49"/>
  <c r="C47"/>
  <c r="C46" s="1"/>
  <c r="D42"/>
  <c r="E42"/>
  <c r="F42"/>
  <c r="G42"/>
  <c r="C43"/>
  <c r="C42" s="1"/>
  <c r="C61"/>
  <c r="D40"/>
  <c r="E40"/>
  <c r="F40"/>
  <c r="G40"/>
  <c r="C41"/>
  <c r="C40" s="1"/>
  <c r="D36"/>
  <c r="E36"/>
  <c r="F36"/>
  <c r="G36"/>
  <c r="C39"/>
  <c r="C37"/>
  <c r="D33"/>
  <c r="E33"/>
  <c r="F33"/>
  <c r="G33"/>
  <c r="C35"/>
  <c r="C34"/>
  <c r="C33" s="1"/>
  <c r="C36" l="1"/>
  <c r="C65"/>
  <c r="E14"/>
  <c r="C15"/>
  <c r="C14" s="1"/>
  <c r="C53"/>
  <c r="E13"/>
  <c r="C13" s="1"/>
  <c r="C52"/>
</calcChain>
</file>

<file path=xl/sharedStrings.xml><?xml version="1.0" encoding="utf-8"?>
<sst xmlns="http://schemas.openxmlformats.org/spreadsheetml/2006/main" count="132" uniqueCount="130">
  <si>
    <t>МЕСТНАЯ АДМИНИСТРАЦИЯ</t>
  </si>
  <si>
    <t>ВНУТРИГОРОДСКОГО МУНИЦИПАЛЬНОГО ОБРАЗОВАНИЯ САНКТ-ПЕТЕРБУРГА</t>
  </si>
  <si>
    <t>МУНИЦИПАЛЬНЫЙ ОКРУГ № 75</t>
  </si>
  <si>
    <t>Приложение</t>
  </si>
  <si>
    <t>к постановлению МА МО № 75</t>
  </si>
  <si>
    <t>ДОЛГОСРОЧНАЯ ЦЕЛЕВАЯ ПРОГРАММА</t>
  </si>
  <si>
    <t>ВНУТРИГОРОДСКОГО МУНИЦИПАЛЬНОГО ОБРАЗОВАНИЯ САНКТ-ПЕТЕРБУРГА МУНИЦИПАЛЬНЫЙ ОКРУГ № 75</t>
  </si>
  <si>
    <t>БЛАГОУСТРОЙСТВА ТЕРРИТОРИИ на 2013 год</t>
  </si>
  <si>
    <t>№ п/п</t>
  </si>
  <si>
    <t>Наименование статьи</t>
  </si>
  <si>
    <t>Сумма, руб.</t>
  </si>
  <si>
    <t>Год</t>
  </si>
  <si>
    <t>1 кв.</t>
  </si>
  <si>
    <t>2 кв.</t>
  </si>
  <si>
    <t>3 кв.</t>
  </si>
  <si>
    <t>4 кв.</t>
  </si>
  <si>
    <t>Благоустройство внутридворовых и придомовых территорий</t>
  </si>
  <si>
    <t>1.</t>
  </si>
  <si>
    <r>
      <t xml:space="preserve">Текущий ремонт асфальтового покрытия                                                 </t>
    </r>
    <r>
      <rPr>
        <i/>
        <sz val="10"/>
        <color theme="1"/>
        <rFont val="Times New Roman"/>
        <family val="1"/>
        <charset val="204"/>
      </rPr>
      <t>0503 6000101 226</t>
    </r>
  </si>
  <si>
    <t>1.1.</t>
  </si>
  <si>
    <t>1.2.</t>
  </si>
  <si>
    <t>Набивные дорожки, всего</t>
  </si>
  <si>
    <t xml:space="preserve">Установка, содержание и ремонт ограждений газонов  </t>
  </si>
  <si>
    <r>
      <t xml:space="preserve">Покраска газонных ограждений м.п.                                                            </t>
    </r>
    <r>
      <rPr>
        <i/>
        <sz val="10"/>
        <color theme="1"/>
        <rFont val="Times New Roman"/>
        <family val="1"/>
        <charset val="204"/>
      </rPr>
      <t>0503 6000103 225</t>
    </r>
  </si>
  <si>
    <r>
      <t xml:space="preserve">Установка  газонных ограждений, всего м.п.                                             </t>
    </r>
    <r>
      <rPr>
        <i/>
        <sz val="10"/>
        <color theme="1"/>
        <rFont val="Times New Roman"/>
        <family val="1"/>
        <charset val="204"/>
      </rPr>
      <t>0503 6000103 310</t>
    </r>
  </si>
  <si>
    <r>
      <t xml:space="preserve">Тех. контроль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0503 6000103 226</t>
    </r>
  </si>
  <si>
    <t>2.</t>
  </si>
  <si>
    <t>2.1.</t>
  </si>
  <si>
    <t>2.2.</t>
  </si>
  <si>
    <t>2.3.</t>
  </si>
  <si>
    <t>Установка скамеек и урн,  вазонов</t>
  </si>
  <si>
    <r>
      <t xml:space="preserve">Установка и содержание малых архитектурных форм, уличной мебели и хозяйственно-бытового оборудования                                                       </t>
    </r>
    <r>
      <rPr>
        <i/>
        <sz val="10"/>
        <rFont val="Times New Roman"/>
        <family val="1"/>
        <charset val="204"/>
      </rPr>
      <t>0503 6000104 310</t>
    </r>
  </si>
  <si>
    <t>3.</t>
  </si>
  <si>
    <t>3.1.</t>
  </si>
  <si>
    <t>4.</t>
  </si>
  <si>
    <t>4.1.</t>
  </si>
  <si>
    <t>Завоз песка на детские площадки</t>
  </si>
  <si>
    <t>Тех.контроль</t>
  </si>
  <si>
    <t>Уборка территорий, водных акваторий, тупиков и проездов</t>
  </si>
  <si>
    <t xml:space="preserve">Муниципальная целевая программа по профилактике дорожного травматизма </t>
  </si>
  <si>
    <t>5.</t>
  </si>
  <si>
    <t>5.1.</t>
  </si>
  <si>
    <t>6.</t>
  </si>
  <si>
    <t>6.1.</t>
  </si>
  <si>
    <t>7.</t>
  </si>
  <si>
    <t>7.1.</t>
  </si>
  <si>
    <t>8.</t>
  </si>
  <si>
    <t>8.1.</t>
  </si>
  <si>
    <t>9.</t>
  </si>
  <si>
    <t>9.1.</t>
  </si>
  <si>
    <t>10.</t>
  </si>
  <si>
    <t>10.1.</t>
  </si>
  <si>
    <t>10.2.</t>
  </si>
  <si>
    <r>
      <t xml:space="preserve">Установка искусственных неровностей                                                      </t>
    </r>
    <r>
      <rPr>
        <i/>
        <sz val="10"/>
        <rFont val="Times New Roman"/>
        <family val="1"/>
        <charset val="204"/>
      </rPr>
      <t>0503 7950100 310</t>
    </r>
  </si>
  <si>
    <r>
      <t xml:space="preserve">Демонтаж  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0503 7950100 226</t>
    </r>
  </si>
  <si>
    <r>
      <t xml:space="preserve">Посадка деревьев и кустарников                                                                  </t>
    </r>
    <r>
      <rPr>
        <i/>
        <sz val="10"/>
        <rFont val="Times New Roman"/>
        <family val="1"/>
        <charset val="204"/>
      </rPr>
      <t>0503 6000301 340</t>
    </r>
  </si>
  <si>
    <t>ул. М.Бухарестская, д.3, корп.1 (асфальт, тротуар)</t>
  </si>
  <si>
    <t>ул. М.Балканская, д.62 - ул. М.Карпатская, д.25 (асфальт)</t>
  </si>
  <si>
    <t>ул. Бухарестская, д.152, корп.2 (экопарковка)</t>
  </si>
  <si>
    <t>Дунайский пр., д.51, корп.2 (асфальт, уширение)</t>
  </si>
  <si>
    <t>ул. О.Дундича, д.35, корп.3 (асфальт, экопарковка)</t>
  </si>
  <si>
    <t>ул. Я.Гашека, д.26, корп.1 (тренажеры, навес)</t>
  </si>
  <si>
    <t>ул. Димитрова, д.29, корп.1 (зона отдыха)</t>
  </si>
  <si>
    <t>ул. О.Дундича, д.35, корп.1 (тренажеры, навес)</t>
  </si>
  <si>
    <t>ул. М.Карпатская, д.17 (дет.площадка)</t>
  </si>
  <si>
    <t>Моравский пер., д.3, корп.3 (дет.площадка)</t>
  </si>
  <si>
    <t>Моравский пер., д.3, корп.1 (дет.площадка)</t>
  </si>
  <si>
    <t>ул. Бухарестская, д.112 (асфальт, экопарковка)</t>
  </si>
  <si>
    <t>ул. Бухарестская, д.116 (дорожка, асфальт)</t>
  </si>
  <si>
    <t>ул. О.Дундича, д.39 (асфальт)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</si>
  <si>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</si>
  <si>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</si>
  <si>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</si>
  <si>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</si>
  <si>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</si>
  <si>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</si>
  <si>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</si>
  <si>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</si>
  <si>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</si>
  <si>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</si>
  <si>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</si>
  <si>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</si>
  <si>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</si>
  <si>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1.1.14.</t>
  </si>
  <si>
    <t>1.1.15.</t>
  </si>
  <si>
    <t>1.2.1.</t>
  </si>
  <si>
    <t>1.2.2.</t>
  </si>
  <si>
    <r>
      <t xml:space="preserve">Ликвидация свалок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0503 6000203 225</t>
    </r>
  </si>
  <si>
    <r>
      <t>Уборка водных акваторий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</t>
    </r>
    <r>
      <rPr>
        <i/>
        <sz val="10"/>
        <rFont val="Times New Roman"/>
        <family val="1"/>
        <charset val="204"/>
      </rPr>
      <t>0503 6000204 226</t>
    </r>
  </si>
  <si>
    <t>Устройство набивных дорожек</t>
  </si>
  <si>
    <r>
      <t xml:space="preserve">Проведение смотров-конкурсов по озеленению среди жителей          </t>
    </r>
    <r>
      <rPr>
        <i/>
        <sz val="10"/>
        <rFont val="Times New Roman"/>
        <family val="1"/>
        <charset val="204"/>
      </rPr>
      <t>0503 6000301 290</t>
    </r>
  </si>
  <si>
    <r>
      <t xml:space="preserve">Завоз земли по заявкам жителей                                                                   </t>
    </r>
    <r>
      <rPr>
        <i/>
        <sz val="10"/>
        <rFont val="Times New Roman"/>
        <family val="1"/>
        <charset val="204"/>
      </rPr>
      <t>0503 6000301 226</t>
    </r>
  </si>
  <si>
    <t xml:space="preserve">Проведение санитарных рубок, удаление аварийных, больных деревьев и кустарников                                                                 </t>
  </si>
  <si>
    <r>
      <t xml:space="preserve">Снос деревьев и кустарников                                                                        </t>
    </r>
    <r>
      <rPr>
        <i/>
        <sz val="10"/>
        <rFont val="Times New Roman"/>
        <family val="1"/>
        <charset val="204"/>
      </rPr>
      <t>0503 6000304 226</t>
    </r>
  </si>
  <si>
    <t>Создание зон отдыха, в том числе обустройство, содержание и уборка территорий детских площадок</t>
  </si>
  <si>
    <r>
      <t xml:space="preserve">Содержание спортивных (хоккейных) площадок                                    </t>
    </r>
    <r>
      <rPr>
        <i/>
        <sz val="10"/>
        <color theme="1"/>
        <rFont val="Times New Roman"/>
        <family val="1"/>
        <charset val="204"/>
      </rPr>
      <t>0503 6000402 226</t>
    </r>
  </si>
  <si>
    <r>
      <t xml:space="preserve">Содержание спортивных (хоккейных) площадок                                     </t>
    </r>
    <r>
      <rPr>
        <i/>
        <sz val="10"/>
        <color theme="1"/>
        <rFont val="Times New Roman"/>
        <family val="1"/>
        <charset val="204"/>
      </rPr>
      <t>0503 6000402 225</t>
    </r>
  </si>
  <si>
    <t>6.2.</t>
  </si>
  <si>
    <t>6.3.</t>
  </si>
  <si>
    <t>8.2.</t>
  </si>
  <si>
    <t>8.3.</t>
  </si>
  <si>
    <t>9.2.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</si>
  <si>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</si>
  <si>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</si>
  <si>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</si>
  <si>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</si>
  <si>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</si>
  <si>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</si>
  <si>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</si>
  <si>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</si>
  <si>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t>Текущий ремонт придомовых территорий и дворовых территорий, включая проезды и въезды, пешеходные дорожки</t>
  </si>
  <si>
    <t xml:space="preserve">Ликвидация несанкционированных свалок бытовых отходов, мусора           </t>
  </si>
  <si>
    <t xml:space="preserve">Озеленение территорий зеленых насаждений внутриквартального озеленения </t>
  </si>
  <si>
    <t xml:space="preserve">Обустройство, содержание и уборка территорий спортивных площадок </t>
  </si>
  <si>
    <t>ул. Бухарестская, д.114 (пешеходная дорожка, асфальт)</t>
  </si>
  <si>
    <t>ул. М.Балканская, д.60, корп.1 (уширение, асфальт)</t>
  </si>
  <si>
    <t>ул. М.Бухарестская, д.9 (уширение)</t>
  </si>
  <si>
    <t>ул. Бухарестская, д.122, 124 (асфальт, экопарковка)</t>
  </si>
  <si>
    <t>ул. М.Балканская, д.60, корп.1 (пешеходная дорожка)</t>
  </si>
  <si>
    <t>ул. Я.Гашека, д.26, корп.1 (уширение)</t>
  </si>
  <si>
    <t>ул. О.Дундича, д.35, корп.1 (асфальт)</t>
  </si>
  <si>
    <t>ул. Бухарестская, д.144 (пешеходная зона)</t>
  </si>
  <si>
    <t>1.1.16.</t>
  </si>
  <si>
    <t>1.1.17.</t>
  </si>
  <si>
    <t>8.1.9.</t>
  </si>
  <si>
    <t>ул. М.Бухарестская, д.11/60 (реконструкция)</t>
  </si>
  <si>
    <r>
      <t xml:space="preserve">Обустройство и содержание детских  площадок                                    </t>
    </r>
    <r>
      <rPr>
        <i/>
        <sz val="10"/>
        <color theme="1"/>
        <rFont val="Times New Roman"/>
        <family val="1"/>
        <charset val="204"/>
      </rPr>
      <t>0503 6000401 226</t>
    </r>
  </si>
  <si>
    <r>
      <t xml:space="preserve">Ремонт и покраска детского оборудования                                              </t>
    </r>
    <r>
      <rPr>
        <i/>
        <sz val="10"/>
        <color theme="1"/>
        <rFont val="Times New Roman"/>
        <family val="1"/>
        <charset val="204"/>
      </rPr>
      <t>0503 6000401 225</t>
    </r>
  </si>
  <si>
    <r>
      <t xml:space="preserve">Дооборудование детских площадок                                                           </t>
    </r>
    <r>
      <rPr>
        <i/>
        <sz val="10"/>
        <color theme="1"/>
        <rFont val="Times New Roman"/>
        <family val="1"/>
        <charset val="204"/>
      </rPr>
      <t>0503 6000401 310</t>
    </r>
  </si>
  <si>
    <t>от 07.05.2013 года № 54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</si>
</sst>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5" fillId="0" borderId="3" xfId="0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16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16" fontId="2" fillId="0" borderId="3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justify"/>
    </xf>
    <xf numFmtId="164" fontId="2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/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wrapText="1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164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/>
    <xf numFmtId="164" fontId="6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64" fontId="0" fillId="0" borderId="0" xfId="0" applyNumberForma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164" fontId="5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3933825</xdr:colOff>
      <xdr:row>0</xdr:row>
      <xdr:rowOff>95250</xdr:rowOff>
    </xdr:from>
    <xdr:to>
      <xdr:col>1</xdr:col>
      <xdr:colOff>4600575</xdr:colOff>
      <xdr:row>0</xdr:row>
      <xdr:rowOff>685800</xdr:rowOff>
    </xdr:to>
    <xdr:pic>
      <xdr:nvPicPr>
        <xdr:cNvPr id="1025" name="Picture 1" descr="75MO_g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52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3"/>
  <sheetViews>
    <sheetView tabSelected="1" topLeftCell="A85" workbookViewId="0">
      <selection activeCell="A9" sqref="A9:G9"/>
    </sheetView>
  </sheetViews>
  <sheetFormatPr defaultRowHeight="15"/>
  <cols>
    <col min="2" max="2" width="70.28515625" customWidth="1"/>
    <col min="3" max="3" width="13.140625" customWidth="1"/>
    <col min="4" max="4" width="13.28515625" customWidth="1"/>
    <col min="5" max="5" width="12.28515625" customWidth="1"/>
    <col min="6" max="6" width="13.28515625" customWidth="1"/>
    <col min="7" max="7" width="12.42578125" customWidth="1"/>
    <col min="9" max="9" width="15.85546875" customWidth="1"/>
  </cols>
  <sheetData>
    <row r="1" spans="1:7" ht="57" customHeight="1">
      <c r="A1" s="41"/>
      <c r="B1" s="41"/>
      <c r="C1" s="41"/>
      <c r="D1" s="41"/>
      <c r="E1" s="41"/>
      <c r="F1" s="41"/>
      <c r="G1" s="41"/>
    </row>
    <row r="2" spans="1:7">
      <c r="A2" s="42" t="s">
        <v>0</v>
      </c>
      <c r="B2" s="42"/>
      <c r="C2" s="42"/>
      <c r="D2" s="42"/>
      <c r="E2" s="42"/>
      <c r="F2" s="42"/>
      <c r="G2" s="42"/>
    </row>
    <row r="3" spans="1:7">
      <c r="A3" s="43" t="s">
        <v>1</v>
      </c>
      <c r="B3" s="43"/>
      <c r="C3" s="43"/>
      <c r="D3" s="43"/>
      <c r="E3" s="43"/>
      <c r="F3" s="43"/>
      <c r="G3" s="43"/>
    </row>
    <row r="4" spans="1:7" ht="15.75" thickBot="1">
      <c r="A4" s="44" t="s">
        <v>2</v>
      </c>
      <c r="B4" s="44"/>
      <c r="C4" s="44"/>
      <c r="D4" s="44"/>
      <c r="E4" s="44"/>
      <c r="F4" s="44"/>
      <c r="G4" s="44"/>
    </row>
    <row r="5" spans="1:7" ht="12.75" customHeight="1">
      <c r="A5" s="45" t="s">
        <v>3</v>
      </c>
      <c r="B5" s="45"/>
      <c r="C5" s="45"/>
      <c r="D5" s="45"/>
      <c r="E5" s="45"/>
      <c r="F5" s="45"/>
      <c r="G5" s="45"/>
    </row>
    <row r="6" spans="1:7" ht="12" customHeight="1">
      <c r="A6" s="40" t="s">
        <v>4</v>
      </c>
      <c r="B6" s="40"/>
      <c r="C6" s="40"/>
      <c r="D6" s="40"/>
      <c r="E6" s="40"/>
      <c r="F6" s="40"/>
      <c r="G6" s="40"/>
    </row>
    <row r="7" spans="1:7" ht="12" customHeight="1">
      <c r="A7" s="46" t="s">
        <v>129</v>
      </c>
      <c r="B7" s="46"/>
      <c r="C7" s="46"/>
      <c r="D7" s="46"/>
      <c r="E7" s="46"/>
      <c r="F7" s="46"/>
      <c r="G7" s="46"/>
    </row>
    <row r="8" spans="1:7">
      <c r="A8" s="42" t="s">
        <v>5</v>
      </c>
      <c r="B8" s="42"/>
      <c r="C8" s="42"/>
      <c r="D8" s="42"/>
      <c r="E8" s="42"/>
      <c r="F8" s="42"/>
      <c r="G8" s="42"/>
    </row>
    <row r="9" spans="1:7">
      <c r="A9" s="42" t="s">
        <v>6</v>
      </c>
      <c r="B9" s="42"/>
      <c r="C9" s="42"/>
      <c r="D9" s="42"/>
      <c r="E9" s="42"/>
      <c r="F9" s="42"/>
      <c r="G9" s="42"/>
    </row>
    <row r="10" spans="1:7">
      <c r="A10" s="42" t="s">
        <v>7</v>
      </c>
      <c r="B10" s="42"/>
      <c r="C10" s="42"/>
      <c r="D10" s="42"/>
      <c r="E10" s="42"/>
      <c r="F10" s="42"/>
      <c r="G10" s="42"/>
    </row>
    <row r="11" spans="1:7" ht="12" customHeight="1">
      <c r="A11" s="47" t="s">
        <v>8</v>
      </c>
      <c r="B11" s="47" t="s">
        <v>9</v>
      </c>
      <c r="C11" s="48" t="s">
        <v>10</v>
      </c>
      <c r="D11" s="48"/>
      <c r="E11" s="48"/>
      <c r="F11" s="48"/>
      <c r="G11" s="48"/>
    </row>
    <row r="12" spans="1:7" ht="12" customHeight="1">
      <c r="A12" s="47"/>
      <c r="B12" s="47"/>
      <c r="C12" s="4" t="s">
        <v>11</v>
      </c>
      <c r="D12" s="4" t="s">
        <v>12</v>
      </c>
      <c r="E12" s="4" t="s">
        <v>13</v>
      </c>
      <c r="F12" s="4" t="s">
        <v>14</v>
      </c>
      <c r="G12" s="4" t="s">
        <v>15</v>
      </c>
    </row>
    <row r="13" spans="1:7">
      <c r="A13" s="5"/>
      <c r="B13" s="6" t="s">
        <v>16</v>
      </c>
      <c r="C13" s="39">
        <f>D13+E13+F13+G13</f>
        <v>54792200</v>
      </c>
      <c r="D13" s="39">
        <f>D14+D36+D40+D42+D44+D46+D50+D52+D65+D68</f>
        <v>700000</v>
      </c>
      <c r="E13" s="39">
        <f t="shared" ref="E13:G13" si="0">E14+E36+E40+E42+E44+E46+E50+E52+E65+E68</f>
        <v>52052200</v>
      </c>
      <c r="F13" s="39">
        <f t="shared" si="0"/>
        <v>1140000</v>
      </c>
      <c r="G13" s="39">
        <f t="shared" si="0"/>
        <v>900000</v>
      </c>
    </row>
    <row r="14" spans="1:7" ht="26.25">
      <c r="A14" s="21" t="s">
        <v>17</v>
      </c>
      <c r="B14" s="22" t="s">
        <v>110</v>
      </c>
      <c r="C14" s="28">
        <f>C15+C33</f>
        <v>27845000</v>
      </c>
      <c r="D14" s="28">
        <f t="shared" ref="D14:G14" si="1">D15+D33</f>
        <v>0</v>
      </c>
      <c r="E14" s="28">
        <f t="shared" si="1"/>
        <v>27845000</v>
      </c>
      <c r="F14" s="28">
        <f t="shared" si="1"/>
        <v>0</v>
      </c>
      <c r="G14" s="28">
        <f t="shared" si="1"/>
        <v>0</v>
      </c>
    </row>
    <row r="15" spans="1:7" ht="14.25" customHeight="1">
      <c r="A15" s="4" t="s">
        <v>19</v>
      </c>
      <c r="B15" s="7" t="s">
        <v>18</v>
      </c>
      <c r="C15" s="18">
        <f>SUM(C16:C32)</f>
        <v>27338000</v>
      </c>
      <c r="D15" s="18">
        <f t="shared" ref="D15:G15" si="2">SUM(D16:D32)</f>
        <v>0</v>
      </c>
      <c r="E15" s="18">
        <f t="shared" si="2"/>
        <v>27338000</v>
      </c>
      <c r="F15" s="18">
        <f t="shared" si="2"/>
        <v>0</v>
      </c>
      <c r="G15" s="18">
        <f t="shared" si="2"/>
        <v>0</v>
      </c>
    </row>
    <row r="16" spans="1:7">
      <c r="A16" s="3" t="s">
        <v>70</v>
      </c>
      <c r="B16" s="5" t="s">
        <v>56</v>
      </c>
      <c r="C16" s="17">
        <f>D16+E16+F16+G16</f>
        <v>1942324</v>
      </c>
      <c r="D16" s="17">
        <v>0</v>
      </c>
      <c r="E16" s="17">
        <v>1942324</v>
      </c>
      <c r="F16" s="17">
        <v>0</v>
      </c>
      <c r="G16" s="17">
        <v>0</v>
      </c>
    </row>
    <row r="17" spans="1:9">
      <c r="A17" s="3" t="s">
        <v>71</v>
      </c>
      <c r="B17" s="5" t="s">
        <v>57</v>
      </c>
      <c r="C17" s="17">
        <f t="shared" ref="C17:C32" si="3">D17+E17+F17+G17</f>
        <v>1466149</v>
      </c>
      <c r="D17" s="17">
        <v>0</v>
      </c>
      <c r="E17" s="17">
        <v>1466149</v>
      </c>
      <c r="F17" s="17">
        <v>0</v>
      </c>
      <c r="G17" s="17">
        <v>0</v>
      </c>
    </row>
    <row r="18" spans="1:9">
      <c r="A18" s="3" t="s">
        <v>72</v>
      </c>
      <c r="B18" s="5" t="s">
        <v>58</v>
      </c>
      <c r="C18" s="17">
        <f t="shared" si="3"/>
        <v>705709</v>
      </c>
      <c r="D18" s="17">
        <v>0</v>
      </c>
      <c r="E18" s="17">
        <v>705709</v>
      </c>
      <c r="F18" s="17">
        <v>0</v>
      </c>
      <c r="G18" s="17">
        <v>0</v>
      </c>
    </row>
    <row r="19" spans="1:9">
      <c r="A19" s="3" t="s">
        <v>73</v>
      </c>
      <c r="B19" s="5" t="s">
        <v>114</v>
      </c>
      <c r="C19" s="17">
        <f t="shared" si="3"/>
        <v>2460787</v>
      </c>
      <c r="D19" s="17">
        <v>0</v>
      </c>
      <c r="E19" s="17">
        <v>2460787</v>
      </c>
      <c r="F19" s="17">
        <v>0</v>
      </c>
      <c r="G19" s="17">
        <v>0</v>
      </c>
    </row>
    <row r="20" spans="1:9">
      <c r="A20" s="3" t="s">
        <v>74</v>
      </c>
      <c r="B20" s="5" t="s">
        <v>115</v>
      </c>
      <c r="C20" s="17">
        <f t="shared" si="3"/>
        <v>1899827</v>
      </c>
      <c r="D20" s="17">
        <v>0</v>
      </c>
      <c r="E20" s="17">
        <v>1899827</v>
      </c>
      <c r="F20" s="17">
        <v>0</v>
      </c>
      <c r="G20" s="17">
        <v>0</v>
      </c>
    </row>
    <row r="21" spans="1:9">
      <c r="A21" s="3" t="s">
        <v>75</v>
      </c>
      <c r="B21" s="5" t="s">
        <v>59</v>
      </c>
      <c r="C21" s="17">
        <f t="shared" si="3"/>
        <v>2597055</v>
      </c>
      <c r="D21" s="17">
        <v>0</v>
      </c>
      <c r="E21" s="17">
        <v>2597055</v>
      </c>
      <c r="F21" s="17">
        <v>0</v>
      </c>
      <c r="G21" s="17">
        <v>0</v>
      </c>
    </row>
    <row r="22" spans="1:9">
      <c r="A22" s="3" t="s">
        <v>76</v>
      </c>
      <c r="B22" s="5" t="s">
        <v>60</v>
      </c>
      <c r="C22" s="17">
        <f t="shared" si="3"/>
        <v>3152484</v>
      </c>
      <c r="D22" s="17">
        <v>0</v>
      </c>
      <c r="E22" s="17">
        <v>3152484</v>
      </c>
      <c r="F22" s="17">
        <v>0</v>
      </c>
      <c r="G22" s="17">
        <v>0</v>
      </c>
      <c r="I22" s="36"/>
    </row>
    <row r="23" spans="1:9">
      <c r="A23" s="3" t="s">
        <v>77</v>
      </c>
      <c r="B23" s="5" t="s">
        <v>116</v>
      </c>
      <c r="C23" s="17">
        <f t="shared" si="3"/>
        <v>246997</v>
      </c>
      <c r="D23" s="17">
        <v>0</v>
      </c>
      <c r="E23" s="17">
        <v>246997</v>
      </c>
      <c r="F23" s="17">
        <v>0</v>
      </c>
      <c r="G23" s="17">
        <v>0</v>
      </c>
    </row>
    <row r="24" spans="1:9">
      <c r="A24" s="3" t="s">
        <v>78</v>
      </c>
      <c r="B24" s="5" t="s">
        <v>118</v>
      </c>
      <c r="C24" s="17">
        <f t="shared" si="3"/>
        <v>466919</v>
      </c>
      <c r="D24" s="17">
        <v>0</v>
      </c>
      <c r="E24" s="17">
        <v>466919</v>
      </c>
      <c r="F24" s="17">
        <v>0</v>
      </c>
      <c r="G24" s="17">
        <v>0</v>
      </c>
    </row>
    <row r="25" spans="1:9">
      <c r="A25" s="3" t="s">
        <v>79</v>
      </c>
      <c r="B25" s="5" t="s">
        <v>117</v>
      </c>
      <c r="C25" s="17">
        <f t="shared" si="3"/>
        <v>3292610</v>
      </c>
      <c r="D25" s="17">
        <v>0</v>
      </c>
      <c r="E25" s="17">
        <v>3292610</v>
      </c>
      <c r="F25" s="17">
        <v>0</v>
      </c>
      <c r="G25" s="17">
        <v>0</v>
      </c>
    </row>
    <row r="26" spans="1:9">
      <c r="A26" s="3" t="s">
        <v>80</v>
      </c>
      <c r="B26" s="5" t="s">
        <v>67</v>
      </c>
      <c r="C26" s="17">
        <f t="shared" si="3"/>
        <v>1866332</v>
      </c>
      <c r="D26" s="17">
        <v>0</v>
      </c>
      <c r="E26" s="17">
        <v>1866332</v>
      </c>
      <c r="F26" s="17">
        <v>0</v>
      </c>
      <c r="G26" s="17">
        <v>0</v>
      </c>
    </row>
    <row r="27" spans="1:9">
      <c r="A27" s="3" t="s">
        <v>81</v>
      </c>
      <c r="B27" s="5" t="s">
        <v>68</v>
      </c>
      <c r="C27" s="17">
        <f t="shared" si="3"/>
        <v>274992</v>
      </c>
      <c r="D27" s="17">
        <v>0</v>
      </c>
      <c r="E27" s="17">
        <v>274992</v>
      </c>
      <c r="F27" s="17">
        <v>0</v>
      </c>
      <c r="G27" s="17">
        <v>0</v>
      </c>
    </row>
    <row r="28" spans="1:9">
      <c r="A28" s="3" t="s">
        <v>82</v>
      </c>
      <c r="B28" s="5" t="s">
        <v>69</v>
      </c>
      <c r="C28" s="17">
        <f t="shared" si="3"/>
        <v>1517821</v>
      </c>
      <c r="D28" s="17">
        <v>0</v>
      </c>
      <c r="E28" s="17">
        <v>1517821</v>
      </c>
      <c r="F28" s="17">
        <v>0</v>
      </c>
      <c r="G28" s="17">
        <v>0</v>
      </c>
    </row>
    <row r="29" spans="1:9">
      <c r="A29" s="3" t="s">
        <v>83</v>
      </c>
      <c r="B29" s="5" t="s">
        <v>119</v>
      </c>
      <c r="C29" s="17">
        <f t="shared" si="3"/>
        <v>1916844</v>
      </c>
      <c r="D29" s="17">
        <v>0</v>
      </c>
      <c r="E29" s="17">
        <v>1916844</v>
      </c>
      <c r="F29" s="17">
        <v>0</v>
      </c>
      <c r="G29" s="17">
        <v>0</v>
      </c>
    </row>
    <row r="30" spans="1:9">
      <c r="A30" s="3" t="s">
        <v>84</v>
      </c>
      <c r="B30" s="5" t="s">
        <v>120</v>
      </c>
      <c r="C30" s="17">
        <f t="shared" si="3"/>
        <v>1480084</v>
      </c>
      <c r="D30" s="17">
        <v>0</v>
      </c>
      <c r="E30" s="17">
        <v>1480084</v>
      </c>
      <c r="F30" s="17">
        <v>0</v>
      </c>
      <c r="G30" s="17">
        <v>0</v>
      </c>
    </row>
    <row r="31" spans="1:9">
      <c r="A31" s="3" t="s">
        <v>122</v>
      </c>
      <c r="B31" s="5" t="s">
        <v>121</v>
      </c>
      <c r="C31" s="17">
        <f t="shared" si="3"/>
        <v>1666066</v>
      </c>
      <c r="D31" s="17">
        <v>0</v>
      </c>
      <c r="E31" s="17">
        <v>1666066</v>
      </c>
      <c r="F31" s="17">
        <v>0</v>
      </c>
      <c r="G31" s="17">
        <v>0</v>
      </c>
    </row>
    <row r="32" spans="1:9">
      <c r="A32" s="3" t="s">
        <v>123</v>
      </c>
      <c r="B32" s="5" t="s">
        <v>37</v>
      </c>
      <c r="C32" s="17">
        <f t="shared" si="3"/>
        <v>385000</v>
      </c>
      <c r="D32" s="17">
        <v>0</v>
      </c>
      <c r="E32" s="17">
        <v>385000</v>
      </c>
      <c r="F32" s="17">
        <v>0</v>
      </c>
      <c r="G32" s="17">
        <v>0</v>
      </c>
    </row>
    <row r="33" spans="1:7">
      <c r="A33" s="4" t="s">
        <v>20</v>
      </c>
      <c r="B33" s="8" t="s">
        <v>21</v>
      </c>
      <c r="C33" s="18">
        <f>C34+C35</f>
        <v>507000</v>
      </c>
      <c r="D33" s="18">
        <f t="shared" ref="D33:G33" si="4">D34+D35</f>
        <v>0</v>
      </c>
      <c r="E33" s="18">
        <f t="shared" si="4"/>
        <v>507000</v>
      </c>
      <c r="F33" s="18">
        <f t="shared" si="4"/>
        <v>0</v>
      </c>
      <c r="G33" s="18">
        <f t="shared" si="4"/>
        <v>0</v>
      </c>
    </row>
    <row r="34" spans="1:7">
      <c r="A34" s="3" t="s">
        <v>85</v>
      </c>
      <c r="B34" s="5" t="s">
        <v>89</v>
      </c>
      <c r="C34" s="17">
        <f>SUM(D34:G34)</f>
        <v>500000</v>
      </c>
      <c r="D34" s="17">
        <v>0</v>
      </c>
      <c r="E34" s="17">
        <v>500000</v>
      </c>
      <c r="F34" s="17">
        <v>0</v>
      </c>
      <c r="G34" s="17">
        <v>0</v>
      </c>
    </row>
    <row r="35" spans="1:7">
      <c r="A35" s="3" t="s">
        <v>86</v>
      </c>
      <c r="B35" s="5" t="s">
        <v>37</v>
      </c>
      <c r="C35" s="17">
        <f>SUM(D35:G35)</f>
        <v>7000</v>
      </c>
      <c r="D35" s="17">
        <v>0</v>
      </c>
      <c r="E35" s="17">
        <v>7000</v>
      </c>
      <c r="F35" s="17">
        <v>0</v>
      </c>
      <c r="G35" s="17">
        <v>0</v>
      </c>
    </row>
    <row r="36" spans="1:7" ht="13.5" customHeight="1">
      <c r="A36" s="23" t="s">
        <v>26</v>
      </c>
      <c r="B36" s="24" t="s">
        <v>22</v>
      </c>
      <c r="C36" s="25">
        <f>C37+C38+C39</f>
        <v>3077000</v>
      </c>
      <c r="D36" s="25">
        <f t="shared" ref="D36:G36" si="5">D37+D38+D39</f>
        <v>0</v>
      </c>
      <c r="E36" s="25">
        <f t="shared" si="5"/>
        <v>3077000</v>
      </c>
      <c r="F36" s="25">
        <f t="shared" si="5"/>
        <v>0</v>
      </c>
      <c r="G36" s="25">
        <f t="shared" si="5"/>
        <v>0</v>
      </c>
    </row>
    <row r="37" spans="1:7">
      <c r="A37" s="9" t="s">
        <v>27</v>
      </c>
      <c r="B37" s="5" t="s">
        <v>23</v>
      </c>
      <c r="C37" s="17">
        <f>SUM(D37:G37)</f>
        <v>1500000</v>
      </c>
      <c r="D37" s="17">
        <v>0</v>
      </c>
      <c r="E37" s="17">
        <v>1500000</v>
      </c>
      <c r="F37" s="17">
        <v>0</v>
      </c>
      <c r="G37" s="17">
        <v>0</v>
      </c>
    </row>
    <row r="38" spans="1:7">
      <c r="A38" s="9" t="s">
        <v>28</v>
      </c>
      <c r="B38" s="5" t="s">
        <v>24</v>
      </c>
      <c r="C38" s="17">
        <f t="shared" ref="C38:C39" si="6">SUM(D38:G38)</f>
        <v>1500000</v>
      </c>
      <c r="D38" s="17">
        <v>0</v>
      </c>
      <c r="E38" s="17">
        <v>1500000</v>
      </c>
      <c r="F38" s="17">
        <v>0</v>
      </c>
      <c r="G38" s="17">
        <v>0</v>
      </c>
    </row>
    <row r="39" spans="1:7" ht="14.25" customHeight="1">
      <c r="A39" s="11" t="s">
        <v>29</v>
      </c>
      <c r="B39" s="12" t="s">
        <v>25</v>
      </c>
      <c r="C39" s="17">
        <f t="shared" si="6"/>
        <v>77000</v>
      </c>
      <c r="D39" s="19">
        <v>0</v>
      </c>
      <c r="E39" s="19">
        <v>77000</v>
      </c>
      <c r="F39" s="19">
        <v>0</v>
      </c>
      <c r="G39" s="19">
        <v>0</v>
      </c>
    </row>
    <row r="40" spans="1:7" ht="26.25" customHeight="1">
      <c r="A40" s="26" t="s">
        <v>32</v>
      </c>
      <c r="B40" s="27" t="s">
        <v>31</v>
      </c>
      <c r="C40" s="28">
        <f>C41</f>
        <v>400000</v>
      </c>
      <c r="D40" s="28">
        <f t="shared" ref="D40:G40" si="7">D41</f>
        <v>100000</v>
      </c>
      <c r="E40" s="28">
        <f t="shared" si="7"/>
        <v>100000</v>
      </c>
      <c r="F40" s="28">
        <f t="shared" si="7"/>
        <v>100000</v>
      </c>
      <c r="G40" s="28">
        <f t="shared" si="7"/>
        <v>100000</v>
      </c>
    </row>
    <row r="41" spans="1:7">
      <c r="A41" s="9" t="s">
        <v>33</v>
      </c>
      <c r="B41" s="13" t="s">
        <v>30</v>
      </c>
      <c r="C41" s="17">
        <f>SUM(D41:G41)</f>
        <v>400000</v>
      </c>
      <c r="D41" s="17">
        <v>100000</v>
      </c>
      <c r="E41" s="17">
        <v>100000</v>
      </c>
      <c r="F41" s="17">
        <v>100000</v>
      </c>
      <c r="G41" s="17">
        <v>100000</v>
      </c>
    </row>
    <row r="42" spans="1:7" ht="13.5" customHeight="1">
      <c r="A42" s="29" t="s">
        <v>34</v>
      </c>
      <c r="B42" s="30" t="s">
        <v>111</v>
      </c>
      <c r="C42" s="31">
        <f>C43</f>
        <v>200000</v>
      </c>
      <c r="D42" s="31">
        <f t="shared" ref="D42:G42" si="8">D43</f>
        <v>0</v>
      </c>
      <c r="E42" s="31">
        <f t="shared" si="8"/>
        <v>100000</v>
      </c>
      <c r="F42" s="31">
        <f t="shared" si="8"/>
        <v>0</v>
      </c>
      <c r="G42" s="31">
        <f t="shared" si="8"/>
        <v>100000</v>
      </c>
    </row>
    <row r="43" spans="1:7" ht="13.5" customHeight="1">
      <c r="A43" s="3" t="s">
        <v>35</v>
      </c>
      <c r="B43" s="16" t="s">
        <v>87</v>
      </c>
      <c r="C43" s="20">
        <f>SUM(D43:G43)</f>
        <v>200000</v>
      </c>
      <c r="D43" s="17">
        <v>0</v>
      </c>
      <c r="E43" s="17">
        <v>100000</v>
      </c>
      <c r="F43" s="17">
        <v>0</v>
      </c>
      <c r="G43" s="17">
        <v>100000</v>
      </c>
    </row>
    <row r="44" spans="1:7" ht="13.5" customHeight="1">
      <c r="A44" s="29" t="s">
        <v>40</v>
      </c>
      <c r="B44" s="32" t="s">
        <v>38</v>
      </c>
      <c r="C44" s="31">
        <f>D44+E44+F44+G44</f>
        <v>654400</v>
      </c>
      <c r="D44" s="25">
        <f>D45</f>
        <v>0</v>
      </c>
      <c r="E44" s="25">
        <f>E45</f>
        <v>654400</v>
      </c>
      <c r="F44" s="25">
        <f>F45</f>
        <v>0</v>
      </c>
      <c r="G44" s="25">
        <f>G45</f>
        <v>0</v>
      </c>
    </row>
    <row r="45" spans="1:7" ht="13.5" customHeight="1">
      <c r="A45" s="3" t="s">
        <v>41</v>
      </c>
      <c r="B45" s="13" t="s">
        <v>88</v>
      </c>
      <c r="C45" s="20">
        <f>SUM(D45:G45)</f>
        <v>654400</v>
      </c>
      <c r="D45" s="17">
        <v>0</v>
      </c>
      <c r="E45" s="17">
        <v>654400</v>
      </c>
      <c r="F45" s="17">
        <v>0</v>
      </c>
      <c r="G45" s="17">
        <v>0</v>
      </c>
    </row>
    <row r="46" spans="1:7" ht="13.5" customHeight="1">
      <c r="A46" s="29" t="s">
        <v>42</v>
      </c>
      <c r="B46" s="33" t="s">
        <v>112</v>
      </c>
      <c r="C46" s="31">
        <f>C47+C48+C49</f>
        <v>900000</v>
      </c>
      <c r="D46" s="31">
        <f t="shared" ref="D46:G46" si="9">D47+D48+D49</f>
        <v>0</v>
      </c>
      <c r="E46" s="31">
        <f t="shared" si="9"/>
        <v>600000</v>
      </c>
      <c r="F46" s="31">
        <f t="shared" si="9"/>
        <v>100000</v>
      </c>
      <c r="G46" s="31">
        <f t="shared" si="9"/>
        <v>200000</v>
      </c>
    </row>
    <row r="47" spans="1:7" ht="13.5" customHeight="1">
      <c r="A47" s="3" t="s">
        <v>43</v>
      </c>
      <c r="B47" s="13" t="s">
        <v>91</v>
      </c>
      <c r="C47" s="20">
        <f>SUM(D47:G47)</f>
        <v>500000</v>
      </c>
      <c r="D47" s="17">
        <v>0</v>
      </c>
      <c r="E47" s="17">
        <v>500000</v>
      </c>
      <c r="F47" s="17">
        <v>0</v>
      </c>
      <c r="G47" s="17">
        <v>0</v>
      </c>
    </row>
    <row r="48" spans="1:7" ht="13.5" customHeight="1">
      <c r="A48" s="3" t="s">
        <v>97</v>
      </c>
      <c r="B48" s="13" t="s">
        <v>55</v>
      </c>
      <c r="C48" s="20">
        <f t="shared" ref="C48:C49" si="10">SUM(D48:G48)</f>
        <v>200000</v>
      </c>
      <c r="D48" s="17">
        <v>0</v>
      </c>
      <c r="E48" s="17">
        <v>100000</v>
      </c>
      <c r="F48" s="17">
        <v>100000</v>
      </c>
      <c r="G48" s="17">
        <v>0</v>
      </c>
    </row>
    <row r="49" spans="1:9" ht="14.25" customHeight="1">
      <c r="A49" s="3" t="s">
        <v>98</v>
      </c>
      <c r="B49" s="13" t="s">
        <v>90</v>
      </c>
      <c r="C49" s="20">
        <f t="shared" si="10"/>
        <v>200000</v>
      </c>
      <c r="D49" s="17">
        <v>0</v>
      </c>
      <c r="E49" s="17">
        <v>0</v>
      </c>
      <c r="F49" s="17">
        <v>0</v>
      </c>
      <c r="G49" s="17">
        <v>200000</v>
      </c>
    </row>
    <row r="50" spans="1:9" ht="25.5" customHeight="1">
      <c r="A50" s="21" t="s">
        <v>44</v>
      </c>
      <c r="B50" s="27" t="s">
        <v>92</v>
      </c>
      <c r="C50" s="34">
        <f>C51</f>
        <v>400000</v>
      </c>
      <c r="D50" s="34">
        <f t="shared" ref="D50:G50" si="11">D51</f>
        <v>100000</v>
      </c>
      <c r="E50" s="34">
        <f t="shared" si="11"/>
        <v>100000</v>
      </c>
      <c r="F50" s="34">
        <f t="shared" si="11"/>
        <v>100000</v>
      </c>
      <c r="G50" s="34">
        <f t="shared" si="11"/>
        <v>100000</v>
      </c>
    </row>
    <row r="51" spans="1:9">
      <c r="A51" s="3" t="s">
        <v>45</v>
      </c>
      <c r="B51" s="15" t="s">
        <v>93</v>
      </c>
      <c r="C51" s="20">
        <f>SUM(D51:G51)</f>
        <v>400000</v>
      </c>
      <c r="D51" s="17">
        <v>100000</v>
      </c>
      <c r="E51" s="17">
        <v>100000</v>
      </c>
      <c r="F51" s="17">
        <v>100000</v>
      </c>
      <c r="G51" s="17">
        <v>100000</v>
      </c>
    </row>
    <row r="52" spans="1:9" ht="26.25" customHeight="1">
      <c r="A52" s="26" t="s">
        <v>46</v>
      </c>
      <c r="B52" s="22" t="s">
        <v>94</v>
      </c>
      <c r="C52" s="28">
        <f>D52+E52+F52+G52</f>
        <v>20465800</v>
      </c>
      <c r="D52" s="28">
        <f>D53+D63+D64</f>
        <v>200000</v>
      </c>
      <c r="E52" s="28">
        <f t="shared" ref="E52:G52" si="12">E53+E63+E64</f>
        <v>19425800</v>
      </c>
      <c r="F52" s="28">
        <f t="shared" si="12"/>
        <v>740000</v>
      </c>
      <c r="G52" s="28">
        <f t="shared" si="12"/>
        <v>100000</v>
      </c>
    </row>
    <row r="53" spans="1:9" ht="15" customHeight="1">
      <c r="A53" s="37" t="s">
        <v>47</v>
      </c>
      <c r="B53" s="38" t="s">
        <v>126</v>
      </c>
      <c r="C53" s="18">
        <f>D53+E53+F53+G53</f>
        <v>19065800</v>
      </c>
      <c r="D53" s="18">
        <f>SUM(D54:D62)</f>
        <v>0</v>
      </c>
      <c r="E53" s="18">
        <f t="shared" ref="E53:G53" si="13">SUM(E54:E62)</f>
        <v>18925800</v>
      </c>
      <c r="F53" s="18">
        <f t="shared" si="13"/>
        <v>140000</v>
      </c>
      <c r="G53" s="18">
        <f t="shared" si="13"/>
        <v>0</v>
      </c>
    </row>
    <row r="54" spans="1:9" ht="15" customHeight="1">
      <c r="A54" s="9" t="s">
        <v>102</v>
      </c>
      <c r="B54" s="10" t="s">
        <v>61</v>
      </c>
      <c r="C54" s="17">
        <f t="shared" ref="C54:C60" si="14">SUM(D54:G54)</f>
        <v>2020682</v>
      </c>
      <c r="D54" s="17">
        <v>0</v>
      </c>
      <c r="E54" s="17">
        <v>2020682</v>
      </c>
      <c r="F54" s="17">
        <v>0</v>
      </c>
      <c r="G54" s="17">
        <v>0</v>
      </c>
    </row>
    <row r="55" spans="1:9" ht="15" customHeight="1">
      <c r="A55" s="9" t="s">
        <v>103</v>
      </c>
      <c r="B55" s="10" t="s">
        <v>62</v>
      </c>
      <c r="C55" s="17">
        <f t="shared" si="14"/>
        <v>1302810</v>
      </c>
      <c r="D55" s="17">
        <v>0</v>
      </c>
      <c r="E55" s="17">
        <v>1302810</v>
      </c>
      <c r="F55" s="17">
        <v>0</v>
      </c>
      <c r="G55" s="17">
        <v>0</v>
      </c>
    </row>
    <row r="56" spans="1:9" ht="15" customHeight="1">
      <c r="A56" s="9" t="s">
        <v>104</v>
      </c>
      <c r="B56" s="10" t="s">
        <v>63</v>
      </c>
      <c r="C56" s="17">
        <f t="shared" si="14"/>
        <v>1986302</v>
      </c>
      <c r="D56" s="17">
        <v>0</v>
      </c>
      <c r="E56" s="17">
        <v>1986302</v>
      </c>
      <c r="F56" s="17">
        <v>0</v>
      </c>
      <c r="G56" s="17">
        <v>0</v>
      </c>
    </row>
    <row r="57" spans="1:9" ht="15" customHeight="1">
      <c r="A57" s="9" t="s">
        <v>105</v>
      </c>
      <c r="B57" s="10" t="s">
        <v>64</v>
      </c>
      <c r="C57" s="17">
        <f t="shared" si="14"/>
        <v>3488848</v>
      </c>
      <c r="D57" s="17">
        <v>0</v>
      </c>
      <c r="E57" s="17">
        <v>3488848</v>
      </c>
      <c r="F57" s="17">
        <v>0</v>
      </c>
      <c r="G57" s="17">
        <v>0</v>
      </c>
    </row>
    <row r="58" spans="1:9" ht="15" customHeight="1">
      <c r="A58" s="9" t="s">
        <v>106</v>
      </c>
      <c r="B58" s="10" t="s">
        <v>65</v>
      </c>
      <c r="C58" s="17">
        <f t="shared" si="14"/>
        <v>2758378</v>
      </c>
      <c r="D58" s="17">
        <v>0</v>
      </c>
      <c r="E58" s="17">
        <v>2758378</v>
      </c>
      <c r="F58" s="17">
        <v>0</v>
      </c>
      <c r="G58" s="17">
        <v>0</v>
      </c>
    </row>
    <row r="59" spans="1:9" ht="15" customHeight="1">
      <c r="A59" s="9" t="s">
        <v>107</v>
      </c>
      <c r="B59" s="10" t="s">
        <v>66</v>
      </c>
      <c r="C59" s="17">
        <f t="shared" si="14"/>
        <v>3824636</v>
      </c>
      <c r="D59" s="17">
        <v>0</v>
      </c>
      <c r="E59" s="17">
        <v>3824636</v>
      </c>
      <c r="F59" s="17">
        <v>0</v>
      </c>
      <c r="G59" s="17">
        <v>0</v>
      </c>
    </row>
    <row r="60" spans="1:9" ht="15" customHeight="1">
      <c r="A60" s="9" t="s">
        <v>108</v>
      </c>
      <c r="B60" s="10" t="s">
        <v>125</v>
      </c>
      <c r="C60" s="17">
        <f t="shared" si="14"/>
        <v>3184144</v>
      </c>
      <c r="D60" s="17">
        <v>0</v>
      </c>
      <c r="E60" s="17">
        <v>3184144</v>
      </c>
      <c r="F60" s="17">
        <v>0</v>
      </c>
      <c r="G60" s="17">
        <v>0</v>
      </c>
      <c r="I60" s="36"/>
    </row>
    <row r="61" spans="1:9">
      <c r="A61" s="3" t="s">
        <v>109</v>
      </c>
      <c r="B61" s="10" t="s">
        <v>36</v>
      </c>
      <c r="C61" s="17">
        <f>SUM(D61:G61)</f>
        <v>280000</v>
      </c>
      <c r="D61" s="17">
        <v>0</v>
      </c>
      <c r="E61" s="17">
        <v>140000</v>
      </c>
      <c r="F61" s="17">
        <v>140000</v>
      </c>
      <c r="G61" s="17">
        <v>0</v>
      </c>
    </row>
    <row r="62" spans="1:9">
      <c r="A62" s="3" t="s">
        <v>124</v>
      </c>
      <c r="B62" s="10" t="s">
        <v>37</v>
      </c>
      <c r="C62" s="17">
        <f t="shared" ref="C62:C64" si="15">SUM(D62:G62)</f>
        <v>220000</v>
      </c>
      <c r="D62" s="17">
        <v>0</v>
      </c>
      <c r="E62" s="17">
        <v>220000</v>
      </c>
      <c r="F62" s="17">
        <v>0</v>
      </c>
      <c r="G62" s="17">
        <v>0</v>
      </c>
    </row>
    <row r="63" spans="1:9" ht="14.25" customHeight="1">
      <c r="A63" s="35" t="s">
        <v>99</v>
      </c>
      <c r="B63" s="38" t="s">
        <v>127</v>
      </c>
      <c r="C63" s="18">
        <f t="shared" si="15"/>
        <v>400000</v>
      </c>
      <c r="D63" s="18">
        <v>100000</v>
      </c>
      <c r="E63" s="18">
        <v>100000</v>
      </c>
      <c r="F63" s="18">
        <v>100000</v>
      </c>
      <c r="G63" s="18">
        <v>100000</v>
      </c>
    </row>
    <row r="64" spans="1:9" ht="14.25" customHeight="1">
      <c r="A64" s="35" t="s">
        <v>100</v>
      </c>
      <c r="B64" s="38" t="s">
        <v>128</v>
      </c>
      <c r="C64" s="18">
        <f t="shared" si="15"/>
        <v>1000000</v>
      </c>
      <c r="D64" s="18">
        <v>100000</v>
      </c>
      <c r="E64" s="18">
        <v>400000</v>
      </c>
      <c r="F64" s="18">
        <v>500000</v>
      </c>
      <c r="G64" s="18">
        <v>0</v>
      </c>
    </row>
    <row r="65" spans="1:7" ht="14.25" customHeight="1">
      <c r="A65" s="29" t="s">
        <v>48</v>
      </c>
      <c r="B65" s="24" t="s">
        <v>113</v>
      </c>
      <c r="C65" s="25">
        <f>C66+C67</f>
        <v>400000</v>
      </c>
      <c r="D65" s="25">
        <f t="shared" ref="D65:G65" si="16">D66+D67</f>
        <v>200000</v>
      </c>
      <c r="E65" s="25">
        <f t="shared" si="16"/>
        <v>0</v>
      </c>
      <c r="F65" s="25">
        <f t="shared" si="16"/>
        <v>0</v>
      </c>
      <c r="G65" s="25">
        <f t="shared" si="16"/>
        <v>200000</v>
      </c>
    </row>
    <row r="66" spans="1:7" ht="14.25" customHeight="1">
      <c r="A66" s="14" t="s">
        <v>49</v>
      </c>
      <c r="B66" s="10" t="s">
        <v>95</v>
      </c>
      <c r="C66" s="17">
        <f>SUM(D66:G66)</f>
        <v>60000</v>
      </c>
      <c r="D66" s="17">
        <v>30000</v>
      </c>
      <c r="E66" s="17">
        <v>0</v>
      </c>
      <c r="F66" s="17">
        <v>0</v>
      </c>
      <c r="G66" s="17">
        <v>30000</v>
      </c>
    </row>
    <row r="67" spans="1:7" ht="14.25" customHeight="1">
      <c r="A67" s="3" t="s">
        <v>101</v>
      </c>
      <c r="B67" s="10" t="s">
        <v>96</v>
      </c>
      <c r="C67" s="17">
        <f>SUM(D67:G67)</f>
        <v>340000</v>
      </c>
      <c r="D67" s="17">
        <v>170000</v>
      </c>
      <c r="E67" s="17">
        <v>0</v>
      </c>
      <c r="F67" s="17">
        <v>0</v>
      </c>
      <c r="G67" s="17">
        <v>170000</v>
      </c>
    </row>
    <row r="68" spans="1:7" ht="14.25" customHeight="1">
      <c r="A68" s="29" t="s">
        <v>50</v>
      </c>
      <c r="B68" s="30" t="s">
        <v>39</v>
      </c>
      <c r="C68" s="31">
        <f>C69+C70</f>
        <v>450000</v>
      </c>
      <c r="D68" s="31">
        <f t="shared" ref="D68:G68" si="17">D69+D70</f>
        <v>100000</v>
      </c>
      <c r="E68" s="31">
        <f t="shared" si="17"/>
        <v>150000</v>
      </c>
      <c r="F68" s="31">
        <f t="shared" si="17"/>
        <v>100000</v>
      </c>
      <c r="G68" s="31">
        <f t="shared" si="17"/>
        <v>100000</v>
      </c>
    </row>
    <row r="69" spans="1:7" ht="14.25" customHeight="1">
      <c r="A69" s="3" t="s">
        <v>51</v>
      </c>
      <c r="B69" s="13" t="s">
        <v>54</v>
      </c>
      <c r="C69" s="20">
        <f>SUM(D69:G69)</f>
        <v>50000</v>
      </c>
      <c r="D69" s="17">
        <v>0</v>
      </c>
      <c r="E69" s="17">
        <v>50000</v>
      </c>
      <c r="F69" s="17">
        <v>0</v>
      </c>
      <c r="G69" s="17">
        <v>0</v>
      </c>
    </row>
    <row r="70" spans="1:7">
      <c r="A70" s="3" t="s">
        <v>52</v>
      </c>
      <c r="B70" s="15" t="s">
        <v>53</v>
      </c>
      <c r="C70" s="20">
        <f>SUM(D70:G70)</f>
        <v>400000</v>
      </c>
      <c r="D70" s="17">
        <v>100000</v>
      </c>
      <c r="E70" s="17">
        <v>100000</v>
      </c>
      <c r="F70" s="17">
        <v>100000</v>
      </c>
      <c r="G70" s="17">
        <v>100000</v>
      </c>
    </row>
    <row r="71" spans="1:7">
      <c r="A71" s="2"/>
      <c r="B71" s="2"/>
      <c r="C71" s="2"/>
      <c r="D71" s="2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A73" s="2"/>
      <c r="B73" s="2"/>
      <c r="C73" s="2"/>
      <c r="D73" s="2"/>
      <c r="E73" s="2"/>
      <c r="F73" s="2"/>
      <c r="G73" s="2"/>
    </row>
    <row r="74" spans="1:7">
      <c r="A74" s="2"/>
      <c r="B74" s="2"/>
      <c r="C74" s="2"/>
      <c r="D74" s="2"/>
      <c r="E74" s="2"/>
      <c r="F74" s="2"/>
      <c r="G74" s="2"/>
    </row>
    <row r="75" spans="1:7">
      <c r="A75" s="2"/>
      <c r="B75" s="2"/>
      <c r="C75" s="2"/>
      <c r="D75" s="2"/>
      <c r="E75" s="2"/>
      <c r="F75" s="2"/>
      <c r="G75" s="2"/>
    </row>
    <row r="76" spans="1:7">
      <c r="A76" s="2"/>
      <c r="B76" s="2"/>
      <c r="C76" s="2"/>
      <c r="D76" s="2"/>
      <c r="E76" s="2"/>
      <c r="F76" s="2"/>
      <c r="G76" s="2"/>
    </row>
    <row r="77" spans="1:7">
      <c r="A77" s="2"/>
      <c r="B77" s="2"/>
      <c r="C77" s="2"/>
      <c r="D77" s="2"/>
      <c r="E77" s="2"/>
      <c r="F77" s="2"/>
      <c r="G77" s="2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</sheetData>
  <mergeCells count="13">
    <mergeCell ref="A7:G7"/>
    <mergeCell ref="A8:G8"/>
    <mergeCell ref="A9:G9"/>
    <mergeCell ref="A10:G10"/>
    <mergeCell ref="A11:A12"/>
    <mergeCell ref="B11:B12"/>
    <mergeCell ref="C11:G11"/>
    <mergeCell ref="A6:G6"/>
    <mergeCell ref="A1:G1"/>
    <mergeCell ref="A2:G2"/>
    <mergeCell ref="A3:G3"/>
    <mergeCell ref="A4:G4"/>
    <mergeCell ref="A5:G5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Ира</cp:lastModifiedBy>
  <cp:lastPrinted>2013-05-07T12:01:12Z</cp:lastPrinted>
  <dcterms:created xsi:type="dcterms:W3CDTF">2012-10-23T05:41:41Z</dcterms:created>
  <dcterms:modified xsi:type="dcterms:W3CDTF">2013-11-10T18:54:17Z</dcterms:modified>
</cp:coreProperties>
</file>